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ASSA\fassa 2018\FASSA PUBLICAD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1" i="1"/>
  <c r="I18" i="1"/>
  <c r="I16" i="1"/>
  <c r="I13" i="1"/>
  <c r="I10" i="1"/>
  <c r="H18" i="1"/>
  <c r="H16" i="1"/>
  <c r="H13" i="1"/>
  <c r="H10" i="1"/>
</calcChain>
</file>

<file path=xl/sharedStrings.xml><?xml version="1.0" encoding="utf-8"?>
<sst xmlns="http://schemas.openxmlformats.org/spreadsheetml/2006/main" count="80" uniqueCount="59">
  <si>
    <t>MATRIZ DE INDICADORES PARA RESULTADOS
FONDO DE APORTACIONES PARA LOS SERVICIOS DE SALUD (FASSA) 
MIR- FASSA-2018</t>
  </si>
  <si>
    <t>ALINEACIÓN AL PLAN NACIONAL DE DESARROLLO 2013-2018</t>
  </si>
  <si>
    <t>META NACIONAL:</t>
  </si>
  <si>
    <t>2. México Incluyente</t>
  </si>
  <si>
    <t>OBJETIVO:</t>
  </si>
  <si>
    <t>3. Asegurar el acceso a los servicios de salud</t>
  </si>
  <si>
    <t xml:space="preserve">PROGRAMA SECTORIAL DE SALUD </t>
  </si>
  <si>
    <t>12.Programa Sectorial de Salud 2013- 2018 (PROSESA)</t>
  </si>
  <si>
    <t>OBJETIVOS SECTORIALES:</t>
  </si>
  <si>
    <t>2. Asegurar el acceso efectivo a servicios de salud con calidad</t>
  </si>
  <si>
    <t>Resumen Narrativo</t>
  </si>
  <si>
    <t>Nombre del indicador</t>
  </si>
  <si>
    <t>Tipo</t>
  </si>
  <si>
    <t>Dimensión a medir</t>
  </si>
  <si>
    <t>Método de Cálculo</t>
  </si>
  <si>
    <t>Periodicidad</t>
  </si>
  <si>
    <t>Meta 2018</t>
  </si>
  <si>
    <t>Cierre 2018</t>
  </si>
  <si>
    <t>Realizado 2018</t>
  </si>
  <si>
    <t>1° Semestre</t>
  </si>
  <si>
    <t>2°  Semestre</t>
  </si>
  <si>
    <t>Impacto Final</t>
  </si>
  <si>
    <t>Fin</t>
  </si>
  <si>
    <t>Contribuir a asegurar el acceso efectivo a servicios de salud con calidad mediante la disminución de la Razón de Mortalidad Materna, a través de la atención de la incidencia de las causas directas e indirectas de la Mortalidad Materna</t>
  </si>
  <si>
    <t>1.-Razón de Mortalidad Materna de mujeres sin seguridad social.</t>
  </si>
  <si>
    <t>Estratégico</t>
  </si>
  <si>
    <t>Eficacia</t>
  </si>
  <si>
    <t>Número de muertes maternas de mujeres sin seguridad social</t>
  </si>
  <si>
    <t>Anual</t>
  </si>
  <si>
    <t xml:space="preserve">Número de Nacidos vivos de madres sin seguridad socia *100,000 </t>
  </si>
  <si>
    <t>Impacto Intermedio</t>
  </si>
  <si>
    <t>Propósito</t>
  </si>
  <si>
    <t>La población sin seguridad social cuenta con acceso a atención médica de profesionales de la salud en los Servicios Estatales de Salud</t>
  </si>
  <si>
    <t>2.-Porcentaje de nacidos vivos de madres sin seguridad social atendidas por personal médico</t>
  </si>
  <si>
    <t>Número de nacidos vivos de madres sin seguridad social atendidas por personal médico</t>
  </si>
  <si>
    <t xml:space="preserve"> </t>
  </si>
  <si>
    <t>Número total de nacidos vivos de madres sin seguridad social *100</t>
  </si>
  <si>
    <t>Producto</t>
  </si>
  <si>
    <t>Componente</t>
  </si>
  <si>
    <t>Servicios de salud proporcionados por personal médico</t>
  </si>
  <si>
    <t>3.-Médicos generales y especialistas por cada mil habitantes
(Población no derechohabiente)</t>
  </si>
  <si>
    <t xml:space="preserve">Número de Médicos generales y especialistas en unidades de la secretaría de salud  
</t>
  </si>
  <si>
    <t>Población (no derechohabiente) en ese momento * 1000</t>
  </si>
  <si>
    <t xml:space="preserve">Estructura programática del Fondo de Aportaciones para los Servicios de Salud adecuada </t>
  </si>
  <si>
    <t>4.- Porcentaje de Estructuras programáticas con acciones de salud materna, sexual y reproductiva</t>
  </si>
  <si>
    <t>Gestion</t>
  </si>
  <si>
    <t>Eficiencia</t>
  </si>
  <si>
    <t>Estructuras programáticas con acciones de salud materna, sexual y reproductiva</t>
  </si>
  <si>
    <t>Total de estructuras programáticas * 100</t>
  </si>
  <si>
    <t>Procesos</t>
  </si>
  <si>
    <t>Actividad</t>
  </si>
  <si>
    <t>Asignación de presupuesto a las entidades federativas mediante el Fondo de Aportaciones para los Servicios de Salud a protección social en salud ejercido</t>
  </si>
  <si>
    <t>5.-Porcentaje del gasto total del FASSA destinado a los bienes y servicios de protección social en salud</t>
  </si>
  <si>
    <t xml:space="preserve">Gasto ejercido en los bienes y servicios de protección social en salud 
</t>
  </si>
  <si>
    <t>Semestral</t>
  </si>
  <si>
    <t>Gasto total del FASSA *100</t>
  </si>
  <si>
    <t>Asignación de presupuesto a las entidades federativas mediante el Fondo de Aportaciones para los Servicios de Salud a la comunidad ejercido</t>
  </si>
  <si>
    <t>6.-Porcentaje del gasto total del FASSA destinado a la Prestación de Servicios de Salud a la Comunidad</t>
  </si>
  <si>
    <t>Gasto ejercido en la subfunción de Prestación de Servicios de Salud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</si>
</sst>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Soberana Sans"/>
    </font>
    <font>
      <b/>
      <sz val="16"/>
      <name val="Soberana Sans"/>
      <family val="3"/>
    </font>
    <font>
      <b/>
      <sz val="13"/>
      <color theme="1"/>
      <name val="Soberana Sans"/>
      <family val="3"/>
    </font>
    <font>
      <b/>
      <sz val="14"/>
      <color theme="1"/>
      <name val="Soberana Sans"/>
      <family val="3"/>
    </font>
    <font>
      <b/>
      <sz val="13"/>
      <name val="Soberana Sans"/>
      <family val="3"/>
    </font>
    <font>
      <b/>
      <sz val="14"/>
      <name val="Soberana Sans"/>
      <family val="3"/>
    </font>
    <font>
      <b/>
      <sz val="16"/>
      <color theme="1"/>
      <name val="Soberana Sans"/>
      <family val="3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Soberana Sans"/>
      <family val="3"/>
    </font>
    <font>
      <sz val="11.5"/>
      <name val="Soberana Sans"/>
      <family val="3"/>
    </font>
    <font>
      <b/>
      <sz val="12"/>
      <color theme="1"/>
      <name val="Soberana Sans"/>
    </font>
    <font>
      <u/>
      <sz val="11"/>
      <color theme="10"/>
      <name val="Calibri"/>
      <family val="2"/>
      <scheme val="minor"/>
    </font>
    <font>
      <b/>
      <sz val="12"/>
      <name val="Soberana Sans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Soberana Sans"/>
      <family val="3"/>
    </font>
    <font>
      <b/>
      <sz val="11"/>
      <color theme="1"/>
      <name val="Soberana Sans"/>
    </font>
    <font>
      <sz val="11"/>
      <name val="Calibri"/>
      <family val="2"/>
      <scheme val="minor"/>
    </font>
    <font>
      <sz val="11"/>
      <name val="Soberana Sans"/>
      <family val="3"/>
    </font>
    <font>
      <b/>
      <sz val="11"/>
      <name val="Soberana Sans"/>
    </font>
    <font>
      <b/>
      <sz val="11.5"/>
      <name val="Soberana Sans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6" borderId="6" xfId="3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6" borderId="5" xfId="3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4" fillId="6" borderId="8" xfId="3" applyFill="1" applyBorder="1" applyAlignment="1">
      <alignment horizontal="center" vertical="top" wrapText="1"/>
    </xf>
    <xf numFmtId="0" fontId="14" fillId="6" borderId="9" xfId="3" applyFill="1" applyBorder="1" applyAlignment="1">
      <alignment horizontal="center" vertical="top" wrapText="1"/>
    </xf>
    <xf numFmtId="0" fontId="17" fillId="6" borderId="8" xfId="3" applyFont="1" applyFill="1" applyBorder="1" applyAlignment="1">
      <alignment horizontal="center" vertical="center"/>
    </xf>
    <xf numFmtId="0" fontId="17" fillId="6" borderId="9" xfId="3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top" wrapText="1"/>
    </xf>
    <xf numFmtId="0" fontId="20" fillId="6" borderId="5" xfId="3" applyFont="1" applyFill="1" applyBorder="1" applyAlignment="1">
      <alignment horizontal="center" vertical="center" wrapText="1"/>
    </xf>
    <xf numFmtId="0" fontId="14" fillId="6" borderId="6" xfId="3" applyFill="1" applyBorder="1" applyAlignment="1">
      <alignment horizontal="center" vertical="center" wrapText="1"/>
    </xf>
    <xf numFmtId="0" fontId="14" fillId="6" borderId="5" xfId="3" applyFill="1" applyBorder="1" applyAlignment="1">
      <alignment horizontal="center" vertical="center" wrapText="1"/>
    </xf>
    <xf numFmtId="0" fontId="14" fillId="6" borderId="8" xfId="3" applyFill="1" applyBorder="1" applyAlignment="1">
      <alignment horizontal="center" vertical="center" wrapText="1"/>
    </xf>
    <xf numFmtId="0" fontId="14" fillId="6" borderId="9" xfId="3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top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top" wrapText="1"/>
    </xf>
    <xf numFmtId="164" fontId="23" fillId="0" borderId="4" xfId="1" applyNumberFormat="1" applyFont="1" applyBorder="1" applyAlignment="1">
      <alignment horizontal="center" vertical="center" wrapText="1"/>
    </xf>
    <xf numFmtId="164" fontId="23" fillId="0" borderId="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top" wrapText="1"/>
    </xf>
    <xf numFmtId="0" fontId="18" fillId="4" borderId="8" xfId="0" applyFont="1" applyFill="1" applyBorder="1" applyAlignment="1">
      <alignment vertical="top" wrapText="1"/>
    </xf>
    <xf numFmtId="0" fontId="18" fillId="4" borderId="14" xfId="0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3" xfId="0" applyFont="1" applyFill="1" applyBorder="1" applyAlignment="1">
      <alignment vertical="top" wrapText="1"/>
    </xf>
    <xf numFmtId="0" fontId="18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 wrapText="1"/>
    </xf>
    <xf numFmtId="0" fontId="8" fillId="6" borderId="8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2" fillId="0" borderId="7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3" fontId="23" fillId="0" borderId="4" xfId="1" applyFont="1" applyBorder="1" applyAlignment="1">
      <alignment horizontal="center" vertical="center" wrapText="1"/>
    </xf>
  </cellXfs>
  <cellStyles count="4">
    <cellStyle name="20% - Énfasis1" xfId="2" builtinId="30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604023</xdr:colOff>
      <xdr:row>0</xdr:row>
      <xdr:rowOff>11907</xdr:rowOff>
    </xdr:from>
    <xdr:to>
      <xdr:col>14</xdr:col>
      <xdr:colOff>1033811</xdr:colOff>
      <xdr:row>5</xdr:row>
      <xdr:rowOff>173583</xdr:rowOff>
    </xdr:to>
    <xdr:pic>
      <xdr:nvPicPr>
        <xdr:cNvPr id="2" name="Imagen 1" descr="http://www.cofepris.gob.mx/SiteAssets/Estilos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9145" y="11907"/>
          <a:ext cx="1963081" cy="145103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H4" zoomScale="82" zoomScaleNormal="82" workbookViewId="0">
      <selection activeCell="O23" sqref="O23"/>
    </sheetView>
  </sheetViews>
  <sheetFormatPr baseColWidth="10" defaultRowHeight="15"/>
  <cols>
    <col min="1" max="1" width="21.42578125" customWidth="1"/>
    <col min="2" max="2" width="42.7109375" customWidth="1"/>
    <col min="3" max="3" width="29" customWidth="1"/>
    <col min="4" max="4" width="16" customWidth="1"/>
    <col min="5" max="5" width="16.28515625" customWidth="1"/>
    <col min="6" max="6" width="40.5703125" customWidth="1"/>
    <col min="7" max="9" width="12.7109375" customWidth="1"/>
    <col min="10" max="12" width="24.7109375" bestFit="1" customWidth="1"/>
    <col min="13" max="13" width="24.140625" customWidth="1"/>
    <col min="14" max="14" width="23" customWidth="1"/>
    <col min="15" max="15" width="23.7109375" customWidth="1"/>
  </cols>
  <sheetData>
    <row r="1" spans="1:15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2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9.5">
      <c r="A3" s="65" t="s">
        <v>2</v>
      </c>
      <c r="B3" s="65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9.5">
      <c r="A4" s="59" t="s">
        <v>4</v>
      </c>
      <c r="B4" s="59"/>
      <c r="C4" s="3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15" ht="19.5">
      <c r="A5" s="66" t="s">
        <v>6</v>
      </c>
      <c r="B5" s="66"/>
      <c r="C5" s="5" t="s">
        <v>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19.5">
      <c r="A6" s="59" t="s">
        <v>8</v>
      </c>
      <c r="B6" s="59"/>
      <c r="C6" s="5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"/>
    </row>
    <row r="7" spans="1:15" ht="15.75">
      <c r="A7" s="75" t="s">
        <v>10</v>
      </c>
      <c r="B7" s="76"/>
      <c r="C7" s="79" t="s">
        <v>11</v>
      </c>
      <c r="D7" s="81" t="s">
        <v>12</v>
      </c>
      <c r="E7" s="67" t="s">
        <v>13</v>
      </c>
      <c r="F7" s="81" t="s">
        <v>14</v>
      </c>
      <c r="G7" s="67" t="s">
        <v>15</v>
      </c>
      <c r="H7" s="67" t="s">
        <v>16</v>
      </c>
      <c r="I7" s="67" t="s">
        <v>17</v>
      </c>
      <c r="J7" s="69" t="s">
        <v>16</v>
      </c>
      <c r="K7" s="70"/>
      <c r="L7" s="71"/>
      <c r="M7" s="72" t="s">
        <v>18</v>
      </c>
      <c r="N7" s="72"/>
      <c r="O7" s="72"/>
    </row>
    <row r="8" spans="1:15" ht="15.75">
      <c r="A8" s="77"/>
      <c r="B8" s="78"/>
      <c r="C8" s="80"/>
      <c r="D8" s="82"/>
      <c r="E8" s="68"/>
      <c r="F8" s="82"/>
      <c r="G8" s="68"/>
      <c r="H8" s="68"/>
      <c r="I8" s="68"/>
      <c r="J8" s="7" t="s">
        <v>19</v>
      </c>
      <c r="K8" s="7" t="s">
        <v>20</v>
      </c>
      <c r="L8" s="8" t="s">
        <v>17</v>
      </c>
      <c r="M8" s="7" t="s">
        <v>19</v>
      </c>
      <c r="N8" s="7" t="s">
        <v>20</v>
      </c>
      <c r="O8" s="8" t="s">
        <v>17</v>
      </c>
    </row>
    <row r="9" spans="1:15" ht="19.5">
      <c r="A9" s="73" t="s">
        <v>21</v>
      </c>
      <c r="B9" s="74"/>
      <c r="C9" s="9"/>
      <c r="D9" s="9"/>
      <c r="E9" s="9"/>
      <c r="F9" s="9"/>
      <c r="G9" s="9"/>
      <c r="H9" s="10"/>
      <c r="I9" s="10"/>
      <c r="J9" s="11"/>
      <c r="K9" s="11"/>
      <c r="L9" s="9"/>
      <c r="M9" s="12"/>
      <c r="N9" s="12"/>
      <c r="O9" s="9"/>
    </row>
    <row r="10" spans="1:15" ht="30" customHeight="1">
      <c r="A10" s="96" t="s">
        <v>22</v>
      </c>
      <c r="B10" s="97" t="s">
        <v>23</v>
      </c>
      <c r="C10" s="92" t="s">
        <v>24</v>
      </c>
      <c r="D10" s="94" t="s">
        <v>25</v>
      </c>
      <c r="E10" s="94" t="s">
        <v>26</v>
      </c>
      <c r="F10" s="13" t="s">
        <v>27</v>
      </c>
      <c r="G10" s="83" t="s">
        <v>28</v>
      </c>
      <c r="H10" s="85">
        <f>L10/L11*100000</f>
        <v>34.441933053492626</v>
      </c>
      <c r="I10" s="85">
        <f>O10/O11*100000</f>
        <v>42.475185549494768</v>
      </c>
      <c r="J10" s="14"/>
      <c r="K10" s="15"/>
      <c r="L10" s="16">
        <v>16</v>
      </c>
      <c r="M10" s="17"/>
      <c r="N10" s="18"/>
      <c r="O10" s="19">
        <v>19</v>
      </c>
    </row>
    <row r="11" spans="1:15" ht="45">
      <c r="A11" s="96"/>
      <c r="B11" s="97"/>
      <c r="C11" s="93"/>
      <c r="D11" s="95"/>
      <c r="E11" s="95"/>
      <c r="F11" s="13" t="s">
        <v>29</v>
      </c>
      <c r="G11" s="84"/>
      <c r="H11" s="86"/>
      <c r="I11" s="86"/>
      <c r="J11" s="20"/>
      <c r="K11" s="21"/>
      <c r="L11" s="16">
        <v>46455</v>
      </c>
      <c r="M11" s="22"/>
      <c r="N11" s="23"/>
      <c r="O11" s="24">
        <v>44732</v>
      </c>
    </row>
    <row r="12" spans="1:15" ht="15.75">
      <c r="A12" s="73" t="s">
        <v>30</v>
      </c>
      <c r="B12" s="87"/>
      <c r="C12" s="9"/>
      <c r="D12" s="9"/>
      <c r="E12" s="9"/>
      <c r="F12" s="9"/>
      <c r="G12" s="10"/>
      <c r="H12" s="10"/>
      <c r="I12" s="10"/>
      <c r="J12" s="25"/>
      <c r="K12" s="25"/>
      <c r="L12" s="26"/>
      <c r="M12" s="27"/>
      <c r="N12" s="27"/>
      <c r="O12" s="28"/>
    </row>
    <row r="13" spans="1:15" ht="45" customHeight="1">
      <c r="A13" s="88" t="s">
        <v>31</v>
      </c>
      <c r="B13" s="90" t="s">
        <v>32</v>
      </c>
      <c r="C13" s="92" t="s">
        <v>33</v>
      </c>
      <c r="D13" s="94" t="s">
        <v>25</v>
      </c>
      <c r="E13" s="94" t="s">
        <v>26</v>
      </c>
      <c r="F13" s="29" t="s">
        <v>34</v>
      </c>
      <c r="G13" s="83" t="s">
        <v>28</v>
      </c>
      <c r="H13" s="85">
        <f>L13/L14*100</f>
        <v>99.599190029851997</v>
      </c>
      <c r="I13" s="85">
        <f>O13/O14*100</f>
        <v>99.859161226862199</v>
      </c>
      <c r="J13" s="30" t="s">
        <v>35</v>
      </c>
      <c r="K13" s="31"/>
      <c r="L13" s="16">
        <v>47711</v>
      </c>
      <c r="M13" s="32"/>
      <c r="N13" s="31"/>
      <c r="O13" s="19">
        <v>44669</v>
      </c>
    </row>
    <row r="14" spans="1:15" ht="45">
      <c r="A14" s="89"/>
      <c r="B14" s="91"/>
      <c r="C14" s="93"/>
      <c r="D14" s="95"/>
      <c r="E14" s="95"/>
      <c r="F14" s="29" t="s">
        <v>36</v>
      </c>
      <c r="G14" s="84"/>
      <c r="H14" s="86"/>
      <c r="I14" s="86"/>
      <c r="J14" s="33"/>
      <c r="K14" s="34"/>
      <c r="L14" s="16">
        <v>47903</v>
      </c>
      <c r="M14" s="22"/>
      <c r="N14" s="23"/>
      <c r="O14" s="19">
        <v>44732</v>
      </c>
    </row>
    <row r="15" spans="1:15" ht="19.5">
      <c r="A15" s="35" t="s">
        <v>37</v>
      </c>
      <c r="B15" s="9"/>
      <c r="C15" s="9"/>
      <c r="D15" s="9"/>
      <c r="E15" s="9"/>
      <c r="F15" s="9"/>
      <c r="G15" s="10"/>
      <c r="H15" s="10"/>
      <c r="I15" s="10"/>
      <c r="J15" s="25"/>
      <c r="K15" s="25"/>
      <c r="L15" s="26"/>
      <c r="M15" s="27"/>
      <c r="N15" s="27"/>
      <c r="O15" s="9"/>
    </row>
    <row r="16" spans="1:15" ht="75">
      <c r="A16" s="88" t="s">
        <v>38</v>
      </c>
      <c r="B16" s="99" t="s">
        <v>39</v>
      </c>
      <c r="C16" s="99" t="s">
        <v>40</v>
      </c>
      <c r="D16" s="101" t="s">
        <v>25</v>
      </c>
      <c r="E16" s="101" t="s">
        <v>26</v>
      </c>
      <c r="F16" s="36" t="s">
        <v>41</v>
      </c>
      <c r="G16" s="101" t="s">
        <v>28</v>
      </c>
      <c r="H16" s="85">
        <f>L16/L17*1000</f>
        <v>0.7899503028142828</v>
      </c>
      <c r="I16" s="85">
        <f>O16/O17*1000</f>
        <v>0.80660030919678527</v>
      </c>
      <c r="J16" s="37" t="s">
        <v>35</v>
      </c>
      <c r="K16" s="38"/>
      <c r="L16" s="16">
        <v>1281</v>
      </c>
      <c r="M16" s="37"/>
      <c r="N16" s="38"/>
      <c r="O16" s="19">
        <v>1308</v>
      </c>
    </row>
    <row r="17" spans="1:15" ht="30">
      <c r="A17" s="98"/>
      <c r="B17" s="100"/>
      <c r="C17" s="100"/>
      <c r="D17" s="102"/>
      <c r="E17" s="102"/>
      <c r="F17" s="36" t="s">
        <v>42</v>
      </c>
      <c r="G17" s="102"/>
      <c r="H17" s="86"/>
      <c r="I17" s="86"/>
      <c r="J17" s="39"/>
      <c r="K17" s="40"/>
      <c r="L17" s="16">
        <v>1621621</v>
      </c>
      <c r="M17" s="39"/>
      <c r="N17" s="40"/>
      <c r="O17" s="19">
        <v>1621621</v>
      </c>
    </row>
    <row r="18" spans="1:15" ht="45">
      <c r="A18" s="98"/>
      <c r="B18" s="99" t="s">
        <v>43</v>
      </c>
      <c r="C18" s="99" t="s">
        <v>44</v>
      </c>
      <c r="D18" s="106" t="s">
        <v>45</v>
      </c>
      <c r="E18" s="106" t="s">
        <v>46</v>
      </c>
      <c r="F18" s="41" t="s">
        <v>47</v>
      </c>
      <c r="G18" s="112" t="s">
        <v>28</v>
      </c>
      <c r="H18" s="85">
        <f>L18/L19*100</f>
        <v>100</v>
      </c>
      <c r="I18" s="85">
        <f>O18/O19*100</f>
        <v>100</v>
      </c>
      <c r="J18" s="42" t="s">
        <v>35</v>
      </c>
      <c r="K18" s="43"/>
      <c r="L18" s="44">
        <v>13</v>
      </c>
      <c r="M18" s="42"/>
      <c r="N18" s="43"/>
      <c r="O18" s="24">
        <v>13</v>
      </c>
    </row>
    <row r="19" spans="1:15" ht="30">
      <c r="A19" s="89"/>
      <c r="B19" s="100"/>
      <c r="C19" s="100"/>
      <c r="D19" s="107"/>
      <c r="E19" s="107"/>
      <c r="F19" s="41" t="s">
        <v>48</v>
      </c>
      <c r="G19" s="113"/>
      <c r="H19" s="86"/>
      <c r="I19" s="86"/>
      <c r="J19" s="45"/>
      <c r="K19" s="46"/>
      <c r="L19" s="44">
        <v>13</v>
      </c>
      <c r="M19" s="45"/>
      <c r="N19" s="46"/>
      <c r="O19" s="24">
        <v>13</v>
      </c>
    </row>
    <row r="20" spans="1:15" ht="19.5">
      <c r="A20" s="35" t="s">
        <v>49</v>
      </c>
      <c r="B20" s="9"/>
      <c r="C20" s="9"/>
      <c r="D20" s="9"/>
      <c r="E20" s="9"/>
      <c r="F20" s="9"/>
      <c r="G20" s="10"/>
      <c r="H20" s="10"/>
      <c r="I20" s="10"/>
      <c r="J20" s="47" t="s">
        <v>35</v>
      </c>
      <c r="K20" s="47"/>
      <c r="L20" s="48"/>
      <c r="M20" s="49"/>
      <c r="N20" s="49"/>
      <c r="O20" s="9"/>
    </row>
    <row r="21" spans="1:15" ht="60">
      <c r="A21" s="96" t="s">
        <v>50</v>
      </c>
      <c r="B21" s="105" t="s">
        <v>51</v>
      </c>
      <c r="C21" s="99" t="s">
        <v>52</v>
      </c>
      <c r="D21" s="106" t="s">
        <v>45</v>
      </c>
      <c r="E21" s="94" t="s">
        <v>26</v>
      </c>
      <c r="F21" s="50" t="s">
        <v>53</v>
      </c>
      <c r="G21" s="108" t="s">
        <v>54</v>
      </c>
      <c r="H21" s="110">
        <v>75.2</v>
      </c>
      <c r="I21" s="103">
        <f>O21/O22*100</f>
        <v>74.147354992147839</v>
      </c>
      <c r="J21" s="51">
        <v>785340352</v>
      </c>
      <c r="K21" s="52">
        <v>1162934073</v>
      </c>
      <c r="L21" s="52">
        <v>1948274425.3099999</v>
      </c>
      <c r="M21" s="52">
        <v>740208020.38</v>
      </c>
      <c r="N21" s="51">
        <v>1949928812.4200027</v>
      </c>
      <c r="O21" s="51">
        <v>1949928812.4200027</v>
      </c>
    </row>
    <row r="22" spans="1:15">
      <c r="A22" s="96"/>
      <c r="B22" s="105"/>
      <c r="C22" s="100"/>
      <c r="D22" s="107"/>
      <c r="E22" s="95"/>
      <c r="F22" s="50" t="s">
        <v>55</v>
      </c>
      <c r="G22" s="109"/>
      <c r="H22" s="111"/>
      <c r="I22" s="104"/>
      <c r="J22" s="51">
        <v>982256058.03000009</v>
      </c>
      <c r="K22" s="52">
        <v>1608189927</v>
      </c>
      <c r="L22" s="52">
        <v>2590445985</v>
      </c>
      <c r="M22" s="52">
        <v>2590445985</v>
      </c>
      <c r="N22" s="51">
        <v>2629802253.400002</v>
      </c>
      <c r="O22" s="51">
        <v>2629802253.400002</v>
      </c>
    </row>
    <row r="23" spans="1:15" ht="60">
      <c r="A23" s="96"/>
      <c r="B23" s="105" t="s">
        <v>56</v>
      </c>
      <c r="C23" s="114" t="s">
        <v>57</v>
      </c>
      <c r="D23" s="106" t="s">
        <v>45</v>
      </c>
      <c r="E23" s="116" t="s">
        <v>26</v>
      </c>
      <c r="F23" s="53" t="s">
        <v>58</v>
      </c>
      <c r="G23" s="108" t="s">
        <v>54</v>
      </c>
      <c r="H23" s="110">
        <v>4.72</v>
      </c>
      <c r="I23" s="103">
        <f>O23/O24*100</f>
        <v>11.70521431305424</v>
      </c>
      <c r="J23" s="51">
        <v>48935350</v>
      </c>
      <c r="K23" s="52">
        <v>73333700</v>
      </c>
      <c r="L23" s="52">
        <v>122269050.48999999</v>
      </c>
      <c r="M23" s="52">
        <v>149868634.41</v>
      </c>
      <c r="N23" s="51">
        <v>222056323.79000011</v>
      </c>
      <c r="O23" s="118">
        <v>307823989.76999998</v>
      </c>
    </row>
    <row r="24" spans="1:15">
      <c r="A24" s="96"/>
      <c r="B24" s="105"/>
      <c r="C24" s="115"/>
      <c r="D24" s="107"/>
      <c r="E24" s="117"/>
      <c r="F24" s="53" t="s">
        <v>55</v>
      </c>
      <c r="G24" s="109"/>
      <c r="H24" s="111"/>
      <c r="I24" s="104"/>
      <c r="J24" s="51">
        <v>982256058.03000009</v>
      </c>
      <c r="K24" s="52">
        <v>1608189927</v>
      </c>
      <c r="L24" s="52">
        <v>2590445985</v>
      </c>
      <c r="M24" s="52">
        <v>2590445985</v>
      </c>
      <c r="N24" s="51">
        <v>2629802253.400002</v>
      </c>
      <c r="O24" s="51">
        <v>2629802253.400002</v>
      </c>
    </row>
    <row r="25" spans="1:15" ht="15.75">
      <c r="A25" s="54"/>
      <c r="B25" s="55"/>
      <c r="C25" s="55"/>
      <c r="D25" s="55"/>
      <c r="E25" s="55"/>
      <c r="F25" s="56"/>
      <c r="G25" s="56"/>
      <c r="H25" s="57"/>
      <c r="I25" s="57"/>
      <c r="J25" s="58"/>
      <c r="K25" s="58"/>
      <c r="L25" s="56"/>
      <c r="M25" s="56"/>
      <c r="N25" s="56"/>
      <c r="O25" s="56"/>
    </row>
  </sheetData>
  <mergeCells count="64">
    <mergeCell ref="C23:C24"/>
    <mergeCell ref="D23:D24"/>
    <mergeCell ref="E23:E24"/>
    <mergeCell ref="G23:G24"/>
    <mergeCell ref="H23:H24"/>
    <mergeCell ref="I23:I24"/>
    <mergeCell ref="I18:I19"/>
    <mergeCell ref="A21:A24"/>
    <mergeCell ref="B21:B22"/>
    <mergeCell ref="C21:C22"/>
    <mergeCell ref="D21:D22"/>
    <mergeCell ref="E21:E22"/>
    <mergeCell ref="G21:G22"/>
    <mergeCell ref="H21:H22"/>
    <mergeCell ref="I21:I22"/>
    <mergeCell ref="B23:B24"/>
    <mergeCell ref="B18:B19"/>
    <mergeCell ref="C18:C19"/>
    <mergeCell ref="D18:D19"/>
    <mergeCell ref="E18:E19"/>
    <mergeCell ref="G18:G19"/>
    <mergeCell ref="H18:H19"/>
    <mergeCell ref="H13:H14"/>
    <mergeCell ref="I13:I14"/>
    <mergeCell ref="A16:A19"/>
    <mergeCell ref="B16:B17"/>
    <mergeCell ref="C16:C17"/>
    <mergeCell ref="D16:D17"/>
    <mergeCell ref="E16:E17"/>
    <mergeCell ref="G16:G17"/>
    <mergeCell ref="H16:H17"/>
    <mergeCell ref="I16:I17"/>
    <mergeCell ref="G10:G11"/>
    <mergeCell ref="H10:H11"/>
    <mergeCell ref="I10:I11"/>
    <mergeCell ref="A12:B12"/>
    <mergeCell ref="A13:A14"/>
    <mergeCell ref="B13:B14"/>
    <mergeCell ref="C13:C14"/>
    <mergeCell ref="D13:D14"/>
    <mergeCell ref="E13:E14"/>
    <mergeCell ref="G13:G14"/>
    <mergeCell ref="A10:A11"/>
    <mergeCell ref="B10:B11"/>
    <mergeCell ref="C10:C11"/>
    <mergeCell ref="D10:D11"/>
    <mergeCell ref="E10:E11"/>
    <mergeCell ref="H7:H8"/>
    <mergeCell ref="I7:I8"/>
    <mergeCell ref="J7:L7"/>
    <mergeCell ref="M7:O7"/>
    <mergeCell ref="A9:B9"/>
    <mergeCell ref="A7:B8"/>
    <mergeCell ref="C7:C8"/>
    <mergeCell ref="D7:D8"/>
    <mergeCell ref="E7:E8"/>
    <mergeCell ref="F7:F8"/>
    <mergeCell ref="G7:G8"/>
    <mergeCell ref="A6:B6"/>
    <mergeCell ref="A1:O1"/>
    <mergeCell ref="A2:O2"/>
    <mergeCell ref="A3:B3"/>
    <mergeCell ref="A4:B4"/>
    <mergeCell ref="A5:B5"/>
  </mergeCells>
  <pageMargins left="0.31496062992125984" right="0.31496062992125984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Marcos Alvarado Moreno</dc:creator>
  <cp:lastModifiedBy>José Marcos Alvarado Moreno</cp:lastModifiedBy>
  <cp:lastPrinted>2019-04-24T21:12:40Z</cp:lastPrinted>
  <dcterms:created xsi:type="dcterms:W3CDTF">2019-04-24T16:50:31Z</dcterms:created>
  <dcterms:modified xsi:type="dcterms:W3CDTF">2019-04-24T22:07:44Z</dcterms:modified>
</cp:coreProperties>
</file>